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ostal\Desktop\Provoz 2023\Příprava 2023\Mikrokoberce\Rozpočty\III-05531 Lužice - Mikulčice\"/>
    </mc:Choice>
  </mc:AlternateContent>
  <bookViews>
    <workbookView xWindow="-105" yWindow="-105" windowWidth="19425" windowHeight="10425"/>
  </bookViews>
  <sheets>
    <sheet name="SO 101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4" i="1" l="1"/>
  <c r="I13" i="1" s="1"/>
  <c r="I43" i="1" l="1"/>
  <c r="I39" i="1"/>
  <c r="I35" i="1"/>
  <c r="I30" i="1"/>
  <c r="I26" i="1"/>
  <c r="I22" i="1"/>
  <c r="I18" i="1"/>
  <c r="I9" i="1"/>
  <c r="I8" i="1" s="1"/>
  <c r="I17" i="1" l="1"/>
  <c r="I34" i="1"/>
  <c r="I3" i="1" l="1"/>
</calcChain>
</file>

<file path=xl/sharedStrings.xml><?xml version="1.0" encoding="utf-8"?>
<sst xmlns="http://schemas.openxmlformats.org/spreadsheetml/2006/main" count="137" uniqueCount="85">
  <si>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</si>
  <si>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</si>
  <si>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</si>
  <si>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</si>
  <si>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</si>
  <si>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</si>
  <si>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</si>
  <si>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</si>
  <si>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</si>
  <si>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</si>
  <si>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</si>
  <si>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</si>
  <si>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</si>
  <si>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</si>
  <si>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</si>
  <si>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</si>
  <si>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</si>
  <si>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</si>
  <si>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</si>
  <si>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</si>
  <si>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</si>
  <si>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</si>
  <si>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</si>
  <si>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</si>
  <si>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</si>
  <si>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</si>
  <si>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</si>
  <si>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</si>
  <si>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</si>
  <si>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</si>
  <si>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</si>
  <si>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</si>
  <si>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</si>
  <si>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</si>
  <si>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</si>
  <si>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</si>
  <si>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</si>
  <si>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</si>
  <si>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</si>
  <si>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</si>
  <si>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</si>
  <si>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</si>
  <si>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</si>
  <si>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</si>
  <si>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</si>
  <si>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</si>
  <si>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oprava výtluků, nerovností a propadlých okrajů v tl. do 50 mm z ACO 11, včetně odvozu a likvidace vyfrézovaného materiálu v režii zhotovitele 
zaměřeno na stavbě</t>
  </si>
  <si>
    <t>577A1</t>
  </si>
  <si>
    <t>VÝSPRAVA TRHLIN ASFALTOVOU ZÁLIVKOU</t>
  </si>
  <si>
    <t>M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</si>
  <si>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</si>
  <si>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</si>
  <si>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</si>
  <si>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</si>
  <si>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 
zaměřeno na stavbě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</si>
  <si>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</si>
  <si>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</si>
  <si>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</si>
  <si>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</si>
  <si>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</si>
  <si>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</si>
  <si>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</si>
  <si>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</si>
  <si>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</si>
  <si>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</si>
  <si>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Zemní práce</t>
  </si>
  <si>
    <t xml:space="preserve">M3        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</si>
  <si>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</si>
  <si>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Kontrolní rozpočet</t>
  </si>
  <si>
    <t>Mikrokoberce 2023</t>
  </si>
  <si>
    <t>spojovací postřik z modifikované kationaktivní asfaltové emulze 0,4 kg/m2, PS-E 
zaměřeno na stavbě</t>
  </si>
  <si>
    <t>850*0,05=42,5 [A]</t>
  </si>
  <si>
    <t>III/05531 Lužice - Mikulčice(km 4,313 - 5,313), mikrokoberec</t>
  </si>
  <si>
    <t>III/05530 Lužice - Mikulčice(km 4,313 - 5,313), mikrokoberec</t>
  </si>
  <si>
    <t>8500,00 + 850,00=9350,00[A]</t>
  </si>
  <si>
    <t>8500,00 =8500,00 [A]</t>
  </si>
  <si>
    <t>850,00=850,000  [A]</t>
  </si>
  <si>
    <t>800,00=800,000 [A]</t>
  </si>
  <si>
    <t>110,00=110,00 [A]</t>
  </si>
  <si>
    <t>8500,00 = 8500,00 [A]</t>
  </si>
  <si>
    <t>Položka zahrnuje veškerou manipulaci s vybouranou sutí a s vybouranými hmotami včetně uložení</t>
  </si>
  <si>
    <r>
      <t xml:space="preserve">FRÉZOVÁNÍ ZPEVNĚNÝCH PLOCH ASFALTOVÝCH
Frézování dílčích úseků tl. 50 mm, odvoz a </t>
    </r>
    <r>
      <rPr>
        <sz val="10"/>
        <color rgb="FFFF0000"/>
        <rFont val="Arial"/>
        <family val="2"/>
        <charset val="238"/>
      </rPr>
      <t>likvidace frézátu v režii zhotovitele</t>
    </r>
    <r>
      <rPr>
        <sz val="10"/>
        <rFont val="Arial"/>
        <family val="2"/>
        <charset val="238"/>
      </rPr>
      <t>,         zaměřeno na stavbě</t>
    </r>
  </si>
  <si>
    <t>ASFALTOVÝ BETON PRO OBRUSNÉ VRSTVY ACO 11TL. 50MM
pokládka na vyfrézované plochy, viz pol.č. 2</t>
  </si>
  <si>
    <t>574A43</t>
  </si>
  <si>
    <t>Na základě rekognoskace současného stavu. Jen se souhlasem investora! 
Položka zahrnuje veškeré nutné práce a materiály dle TP 115,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</si>
</sst>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  <numFmt numFmtId="165" formatCode="###\ ###\ ###\ ##0.000"/>
    <numFmt numFmtId="166" formatCode="###\ ###\ ###\ ##0.00"/>
  </numFmts>
  <fonts count="11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5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8" fillId="0" borderId="1" xfId="6" applyFont="1" applyBorder="1" applyAlignment="1">
      <alignment horizontal="left" vertical="center" wrapText="1"/>
    </xf>
    <xf numFmtId="0" fontId="0" fillId="2" borderId="0" xfId="6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6" xfId="0" applyNumberFormat="1" applyFont="1" applyFill="1" applyBorder="1" applyAlignment="1" applyProtection="1">
      <alignment vertical="center" wrapText="1" shrinkToFit="1"/>
    </xf>
    <xf numFmtId="4" fontId="0" fillId="0" borderId="1" xfId="6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 applyProtection="1">
      <alignment vertical="center" wrapText="1" shrinkToFit="1"/>
    </xf>
    <xf numFmtId="0" fontId="0" fillId="0" borderId="0" xfId="0" applyAlignment="1"/>
    <xf numFmtId="0" fontId="0" fillId="0" borderId="1" xfId="0" applyBorder="1" applyAlignment="1"/>
    <xf numFmtId="0" fontId="0" fillId="0" borderId="1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>
      <alignment wrapText="1"/>
    </xf>
    <xf numFmtId="0" fontId="8" fillId="0" borderId="1" xfId="0" applyNumberFormat="1" applyFont="1" applyFill="1" applyBorder="1" applyAlignment="1" applyProtection="1">
      <alignment wrapText="1"/>
    </xf>
    <xf numFmtId="166" fontId="0" fillId="0" borderId="1" xfId="0" applyNumberFormat="1" applyBorder="1" applyAlignment="1" applyProtection="1">
      <alignment horizontal="center"/>
      <protection locked="0"/>
    </xf>
    <xf numFmtId="166" fontId="0" fillId="0" borderId="1" xfId="0" applyNumberFormat="1" applyFont="1" applyFill="1" applyBorder="1" applyAlignment="1" applyProtection="1">
      <alignment horizontal="center"/>
    </xf>
    <xf numFmtId="164" fontId="8" fillId="0" borderId="1" xfId="6" applyNumberFormat="1" applyFont="1" applyBorder="1" applyAlignment="1">
      <alignment horizontal="center"/>
    </xf>
    <xf numFmtId="165" fontId="8" fillId="0" borderId="1" xfId="0" applyNumberFormat="1" applyFont="1" applyFill="1" applyBorder="1" applyAlignment="1" applyProtection="1">
      <alignment horizontal="center"/>
    </xf>
    <xf numFmtId="0" fontId="9" fillId="2" borderId="0" xfId="6" applyFont="1" applyFill="1" applyAlignment="1">
      <alignment horizontal="left"/>
    </xf>
    <xf numFmtId="0" fontId="8" fillId="0" borderId="7" xfId="0" applyNumberFormat="1" applyFont="1" applyFill="1" applyBorder="1" applyAlignment="1" applyProtection="1">
      <alignment vertical="center" wrapText="1" shrinkToFit="1"/>
    </xf>
    <xf numFmtId="0" fontId="8" fillId="0" borderId="1" xfId="0" applyNumberFormat="1" applyFont="1" applyFill="1" applyBorder="1" applyAlignment="1" applyProtection="1">
      <alignment vertical="center" wrapText="1"/>
    </xf>
    <xf numFmtId="0" fontId="8" fillId="0" borderId="1" xfId="6" applyFont="1" applyBorder="1" applyAlignment="1">
      <alignment horizontal="right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topLeftCell="B1" workbookViewId="0">
      <pane ySplit="7" topLeftCell="A29" activePane="bottomLeft" state="frozen"/>
      <selection pane="bottomLeft" activeCell="H43" sqref="H4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</cols>
  <sheetData>
    <row r="1" spans="1:9" ht="12.75" customHeight="1" x14ac:dyDescent="0.2">
      <c r="A1" t="s">
        <v>0</v>
      </c>
      <c r="B1" s="1"/>
      <c r="C1" s="1"/>
      <c r="D1" s="1"/>
      <c r="E1" s="29" t="s">
        <v>64</v>
      </c>
      <c r="F1" s="1"/>
      <c r="G1" s="1"/>
      <c r="H1" s="1"/>
      <c r="I1" s="1"/>
    </row>
    <row r="2" spans="1:9" ht="24.95" customHeight="1" x14ac:dyDescent="0.2">
      <c r="B2" s="1"/>
      <c r="C2" s="1"/>
      <c r="D2" s="1"/>
      <c r="E2" s="2" t="s">
        <v>68</v>
      </c>
      <c r="F2" s="1"/>
      <c r="G2" s="1"/>
      <c r="H2" s="5"/>
      <c r="I2" s="5"/>
    </row>
    <row r="3" spans="1:9" ht="15" customHeight="1" x14ac:dyDescent="0.25">
      <c r="A3" t="s">
        <v>1</v>
      </c>
      <c r="B3" s="6" t="s">
        <v>2</v>
      </c>
      <c r="C3" s="51" t="s">
        <v>69</v>
      </c>
      <c r="D3" s="52"/>
      <c r="E3" s="46" t="s">
        <v>72</v>
      </c>
      <c r="F3" s="1"/>
      <c r="G3" s="4"/>
      <c r="H3" s="3" t="s">
        <v>7</v>
      </c>
      <c r="I3" s="25">
        <f>I8+I13+I17+I34</f>
        <v>0</v>
      </c>
    </row>
    <row r="4" spans="1:9" ht="15" customHeight="1" x14ac:dyDescent="0.25">
      <c r="A4" t="s">
        <v>3</v>
      </c>
      <c r="B4" s="8" t="s">
        <v>4</v>
      </c>
      <c r="C4" s="53" t="s">
        <v>7</v>
      </c>
      <c r="D4" s="54"/>
      <c r="E4" s="46" t="s">
        <v>73</v>
      </c>
      <c r="F4" s="5"/>
      <c r="G4" s="5"/>
      <c r="H4" s="9"/>
      <c r="I4" s="9"/>
    </row>
    <row r="5" spans="1:9" ht="12.75" customHeight="1" x14ac:dyDescent="0.2">
      <c r="A5" s="50" t="s">
        <v>8</v>
      </c>
      <c r="B5" s="50" t="s">
        <v>10</v>
      </c>
      <c r="C5" s="50" t="s">
        <v>12</v>
      </c>
      <c r="D5" s="50" t="s">
        <v>13</v>
      </c>
      <c r="E5" s="50" t="s">
        <v>14</v>
      </c>
      <c r="F5" s="50" t="s">
        <v>16</v>
      </c>
      <c r="G5" s="50" t="s">
        <v>18</v>
      </c>
      <c r="H5" s="50" t="s">
        <v>20</v>
      </c>
      <c r="I5" s="50"/>
    </row>
    <row r="6" spans="1:9" ht="12.75" customHeight="1" x14ac:dyDescent="0.2">
      <c r="A6" s="50"/>
      <c r="B6" s="50"/>
      <c r="C6" s="50"/>
      <c r="D6" s="50"/>
      <c r="E6" s="50"/>
      <c r="F6" s="50"/>
      <c r="G6" s="50"/>
      <c r="H6" s="7" t="s">
        <v>21</v>
      </c>
      <c r="I6" s="7" t="s">
        <v>23</v>
      </c>
    </row>
    <row r="7" spans="1:9" ht="12.75" customHeight="1" x14ac:dyDescent="0.2">
      <c r="A7" s="7" t="s">
        <v>9</v>
      </c>
      <c r="B7" s="7" t="s">
        <v>11</v>
      </c>
      <c r="C7" s="7" t="s">
        <v>6</v>
      </c>
      <c r="D7" s="7" t="s">
        <v>5</v>
      </c>
      <c r="E7" s="7" t="s">
        <v>15</v>
      </c>
      <c r="F7" s="7" t="s">
        <v>17</v>
      </c>
      <c r="G7" s="7" t="s">
        <v>19</v>
      </c>
      <c r="H7" s="7" t="s">
        <v>22</v>
      </c>
      <c r="I7" s="7" t="s">
        <v>24</v>
      </c>
    </row>
    <row r="8" spans="1:9" ht="12.75" customHeight="1" x14ac:dyDescent="0.2">
      <c r="A8" s="9" t="s">
        <v>25</v>
      </c>
      <c r="B8" s="9"/>
      <c r="C8" s="11" t="s">
        <v>9</v>
      </c>
      <c r="D8" s="9"/>
      <c r="E8" s="12" t="s">
        <v>26</v>
      </c>
      <c r="F8" s="9"/>
      <c r="G8" s="9"/>
      <c r="H8" s="9"/>
      <c r="I8" s="13">
        <f>I9</f>
        <v>0</v>
      </c>
    </row>
    <row r="9" spans="1:9" x14ac:dyDescent="0.2">
      <c r="A9" s="10" t="s">
        <v>27</v>
      </c>
      <c r="B9" s="14" t="s">
        <v>11</v>
      </c>
      <c r="C9" s="14" t="s">
        <v>28</v>
      </c>
      <c r="D9" s="10" t="s">
        <v>29</v>
      </c>
      <c r="E9" s="15" t="s">
        <v>30</v>
      </c>
      <c r="F9" s="16" t="s">
        <v>31</v>
      </c>
      <c r="G9" s="17">
        <v>1</v>
      </c>
      <c r="H9" s="18"/>
      <c r="I9" s="18">
        <f>ROUND(ROUND(H9,2)*ROUND(G9,3),2)</f>
        <v>0</v>
      </c>
    </row>
    <row r="10" spans="1:9" ht="127.5" x14ac:dyDescent="0.2">
      <c r="A10" s="19" t="s">
        <v>32</v>
      </c>
      <c r="E10" s="20" t="s">
        <v>33</v>
      </c>
    </row>
    <row r="11" spans="1:9" x14ac:dyDescent="0.2">
      <c r="A11" s="21" t="s">
        <v>34</v>
      </c>
      <c r="E11" s="22" t="s">
        <v>35</v>
      </c>
    </row>
    <row r="12" spans="1:9" x14ac:dyDescent="0.2">
      <c r="A12" t="s">
        <v>36</v>
      </c>
      <c r="E12" s="20" t="s">
        <v>37</v>
      </c>
    </row>
    <row r="13" spans="1:9" x14ac:dyDescent="0.2">
      <c r="B13" s="9"/>
      <c r="C13" s="11">
        <v>1</v>
      </c>
      <c r="D13" s="9"/>
      <c r="E13" s="12" t="s">
        <v>65</v>
      </c>
      <c r="F13" s="9"/>
      <c r="G13" s="9"/>
      <c r="H13" s="9"/>
      <c r="I13" s="13">
        <f>I14</f>
        <v>0</v>
      </c>
    </row>
    <row r="14" spans="1:9" s="37" customFormat="1" ht="38.25" x14ac:dyDescent="0.2">
      <c r="B14" s="38">
        <v>1</v>
      </c>
      <c r="C14" s="39">
        <v>11372</v>
      </c>
      <c r="D14" s="40"/>
      <c r="E14" s="41" t="s">
        <v>81</v>
      </c>
      <c r="F14" s="39" t="s">
        <v>66</v>
      </c>
      <c r="G14" s="45">
        <v>42.5</v>
      </c>
      <c r="H14" s="42"/>
      <c r="I14" s="43">
        <f>ROUND((H14*G14),2)</f>
        <v>0</v>
      </c>
    </row>
    <row r="15" spans="1:9" x14ac:dyDescent="0.2">
      <c r="C15" s="30"/>
      <c r="D15" s="31"/>
      <c r="E15" s="34" t="s">
        <v>71</v>
      </c>
      <c r="F15" s="32"/>
      <c r="G15" s="33"/>
      <c r="H15" s="33"/>
      <c r="I15" s="33"/>
    </row>
    <row r="16" spans="1:9" ht="25.5" x14ac:dyDescent="0.2">
      <c r="C16" s="30"/>
      <c r="D16" s="31"/>
      <c r="E16" s="47" t="s">
        <v>80</v>
      </c>
      <c r="F16" s="32"/>
      <c r="G16" s="33"/>
      <c r="H16" s="33"/>
      <c r="I16" s="33"/>
    </row>
    <row r="17" spans="1:9" ht="12.75" customHeight="1" x14ac:dyDescent="0.2">
      <c r="A17" s="5" t="s">
        <v>25</v>
      </c>
      <c r="B17" s="5"/>
      <c r="C17" s="23" t="s">
        <v>17</v>
      </c>
      <c r="D17" s="5"/>
      <c r="E17" s="12" t="s">
        <v>38</v>
      </c>
      <c r="F17" s="5"/>
      <c r="G17" s="5"/>
      <c r="H17" s="5"/>
      <c r="I17" s="24">
        <f>I18+I22+I26+I30</f>
        <v>0</v>
      </c>
    </row>
    <row r="18" spans="1:9" x14ac:dyDescent="0.2">
      <c r="A18" s="10" t="s">
        <v>27</v>
      </c>
      <c r="B18" s="14" t="s">
        <v>11</v>
      </c>
      <c r="C18" s="14">
        <v>572214</v>
      </c>
      <c r="D18" s="10" t="s">
        <v>29</v>
      </c>
      <c r="E18" s="15" t="s">
        <v>39</v>
      </c>
      <c r="F18" s="16" t="s">
        <v>40</v>
      </c>
      <c r="G18" s="44">
        <v>9350</v>
      </c>
      <c r="H18" s="18"/>
      <c r="I18" s="18">
        <f>ROUND(ROUND(H18,2)*ROUND(G18,3),2)</f>
        <v>0</v>
      </c>
    </row>
    <row r="19" spans="1:9" ht="25.5" x14ac:dyDescent="0.2">
      <c r="A19" s="19" t="s">
        <v>32</v>
      </c>
      <c r="E19" s="20" t="s">
        <v>70</v>
      </c>
    </row>
    <row r="20" spans="1:9" x14ac:dyDescent="0.2">
      <c r="A20" s="21" t="s">
        <v>34</v>
      </c>
      <c r="E20" s="27" t="s">
        <v>74</v>
      </c>
    </row>
    <row r="21" spans="1:9" ht="51" x14ac:dyDescent="0.2">
      <c r="A21" t="s">
        <v>36</v>
      </c>
      <c r="E21" s="20" t="s">
        <v>41</v>
      </c>
    </row>
    <row r="22" spans="1:9" x14ac:dyDescent="0.2">
      <c r="A22" s="10" t="s">
        <v>27</v>
      </c>
      <c r="B22" s="14" t="s">
        <v>6</v>
      </c>
      <c r="C22" s="14" t="s">
        <v>42</v>
      </c>
      <c r="D22" s="10" t="s">
        <v>29</v>
      </c>
      <c r="E22" s="15" t="s">
        <v>43</v>
      </c>
      <c r="F22" s="16" t="s">
        <v>40</v>
      </c>
      <c r="G22" s="44">
        <v>8500</v>
      </c>
      <c r="H22" s="18"/>
      <c r="I22" s="18">
        <f>ROUND(ROUND(H22,2)*ROUND(G22,3),2)</f>
        <v>0</v>
      </c>
    </row>
    <row r="23" spans="1:9" ht="25.5" x14ac:dyDescent="0.2">
      <c r="A23" s="19" t="s">
        <v>32</v>
      </c>
      <c r="E23" s="20" t="s">
        <v>44</v>
      </c>
    </row>
    <row r="24" spans="1:9" x14ac:dyDescent="0.2">
      <c r="A24" s="21" t="s">
        <v>34</v>
      </c>
      <c r="E24" s="27" t="s">
        <v>75</v>
      </c>
    </row>
    <row r="25" spans="1:9" ht="102" x14ac:dyDescent="0.2">
      <c r="A25" t="s">
        <v>36</v>
      </c>
      <c r="E25" s="26" t="s">
        <v>45</v>
      </c>
    </row>
    <row r="26" spans="1:9" ht="25.5" x14ac:dyDescent="0.2">
      <c r="A26" s="10" t="s">
        <v>27</v>
      </c>
      <c r="B26" s="14">
        <v>4</v>
      </c>
      <c r="C26" s="49" t="s">
        <v>83</v>
      </c>
      <c r="D26" s="10" t="s">
        <v>29</v>
      </c>
      <c r="E26" s="48" t="s">
        <v>82</v>
      </c>
      <c r="F26" s="16" t="s">
        <v>40</v>
      </c>
      <c r="G26" s="44">
        <v>850</v>
      </c>
      <c r="H26" s="35"/>
      <c r="I26" s="18">
        <f>ROUND(ROUND(H26,2)*ROUND(G26,3),2)</f>
        <v>0</v>
      </c>
    </row>
    <row r="27" spans="1:9" ht="38.25" x14ac:dyDescent="0.2">
      <c r="A27" s="19" t="s">
        <v>32</v>
      </c>
      <c r="E27" s="20" t="s">
        <v>46</v>
      </c>
    </row>
    <row r="28" spans="1:9" x14ac:dyDescent="0.2">
      <c r="A28" s="21" t="s">
        <v>34</v>
      </c>
      <c r="E28" s="27" t="s">
        <v>76</v>
      </c>
    </row>
    <row r="29" spans="1:9" ht="140.25" x14ac:dyDescent="0.2">
      <c r="A29" t="s">
        <v>36</v>
      </c>
      <c r="E29" s="36" t="s">
        <v>67</v>
      </c>
    </row>
    <row r="30" spans="1:9" x14ac:dyDescent="0.2">
      <c r="A30" s="10" t="s">
        <v>27</v>
      </c>
      <c r="B30" s="14">
        <v>5</v>
      </c>
      <c r="C30" s="14" t="s">
        <v>47</v>
      </c>
      <c r="D30" s="10" t="s">
        <v>29</v>
      </c>
      <c r="E30" s="15" t="s">
        <v>48</v>
      </c>
      <c r="F30" s="16" t="s">
        <v>49</v>
      </c>
      <c r="G30" s="44">
        <v>800</v>
      </c>
      <c r="H30" s="18"/>
      <c r="I30" s="18">
        <f>ROUND(ROUND(H30,2)*ROUND(G30,3),2)</f>
        <v>0</v>
      </c>
    </row>
    <row r="31" spans="1:9" ht="102" x14ac:dyDescent="0.2">
      <c r="A31" s="19" t="s">
        <v>32</v>
      </c>
      <c r="E31" s="28" t="s">
        <v>84</v>
      </c>
    </row>
    <row r="32" spans="1:9" x14ac:dyDescent="0.2">
      <c r="A32" s="21" t="s">
        <v>34</v>
      </c>
      <c r="E32" s="27" t="s">
        <v>77</v>
      </c>
    </row>
    <row r="33" spans="1:9" ht="51" x14ac:dyDescent="0.2">
      <c r="A33" t="s">
        <v>36</v>
      </c>
      <c r="E33" s="20" t="s">
        <v>50</v>
      </c>
    </row>
    <row r="34" spans="1:9" ht="12.75" customHeight="1" x14ac:dyDescent="0.2">
      <c r="A34" s="5" t="s">
        <v>25</v>
      </c>
      <c r="B34" s="5"/>
      <c r="C34" s="23" t="s">
        <v>22</v>
      </c>
      <c r="D34" s="5"/>
      <c r="E34" s="12" t="s">
        <v>51</v>
      </c>
      <c r="F34" s="5"/>
      <c r="G34" s="5"/>
      <c r="H34" s="5"/>
      <c r="I34" s="24">
        <f>I35+I39+I43</f>
        <v>0</v>
      </c>
    </row>
    <row r="35" spans="1:9" ht="25.5" x14ac:dyDescent="0.2">
      <c r="A35" s="10" t="s">
        <v>27</v>
      </c>
      <c r="B35" s="14" t="s">
        <v>11</v>
      </c>
      <c r="C35" s="14" t="s">
        <v>52</v>
      </c>
      <c r="D35" s="10" t="s">
        <v>29</v>
      </c>
      <c r="E35" s="15" t="s">
        <v>53</v>
      </c>
      <c r="F35" s="16" t="s">
        <v>40</v>
      </c>
      <c r="G35" s="44">
        <v>110</v>
      </c>
      <c r="H35" s="18"/>
      <c r="I35" s="18">
        <f>ROUND(ROUND(H35,2)*ROUND(G35,3),2)</f>
        <v>0</v>
      </c>
    </row>
    <row r="36" spans="1:9" ht="25.5" x14ac:dyDescent="0.2">
      <c r="A36" s="19" t="s">
        <v>32</v>
      </c>
      <c r="E36" s="20" t="s">
        <v>54</v>
      </c>
    </row>
    <row r="37" spans="1:9" x14ac:dyDescent="0.2">
      <c r="A37" s="21" t="s">
        <v>34</v>
      </c>
      <c r="E37" s="27" t="s">
        <v>78</v>
      </c>
    </row>
    <row r="38" spans="1:9" ht="38.25" x14ac:dyDescent="0.2">
      <c r="A38" t="s">
        <v>36</v>
      </c>
      <c r="E38" s="20" t="s">
        <v>55</v>
      </c>
    </row>
    <row r="39" spans="1:9" x14ac:dyDescent="0.2">
      <c r="A39" s="10" t="s">
        <v>27</v>
      </c>
      <c r="B39" s="14" t="s">
        <v>6</v>
      </c>
      <c r="C39" s="14" t="s">
        <v>56</v>
      </c>
      <c r="D39" s="10" t="s">
        <v>29</v>
      </c>
      <c r="E39" s="15" t="s">
        <v>57</v>
      </c>
      <c r="F39" s="16" t="s">
        <v>40</v>
      </c>
      <c r="G39" s="44">
        <v>110</v>
      </c>
      <c r="H39" s="18"/>
      <c r="I39" s="18">
        <f>ROUND(ROUND(H39,2)*ROUND(G39,3),2)</f>
        <v>0</v>
      </c>
    </row>
    <row r="40" spans="1:9" ht="25.5" x14ac:dyDescent="0.2">
      <c r="A40" s="19" t="s">
        <v>32</v>
      </c>
      <c r="E40" s="20" t="s">
        <v>58</v>
      </c>
    </row>
    <row r="41" spans="1:9" x14ac:dyDescent="0.2">
      <c r="A41" s="21" t="s">
        <v>34</v>
      </c>
      <c r="E41" s="27" t="s">
        <v>78</v>
      </c>
    </row>
    <row r="42" spans="1:9" x14ac:dyDescent="0.2">
      <c r="A42" t="s">
        <v>36</v>
      </c>
      <c r="E42" s="20" t="s">
        <v>59</v>
      </c>
    </row>
    <row r="43" spans="1:9" x14ac:dyDescent="0.2">
      <c r="A43" s="10" t="s">
        <v>27</v>
      </c>
      <c r="B43" s="14">
        <v>3</v>
      </c>
      <c r="C43" s="14" t="s">
        <v>61</v>
      </c>
      <c r="D43" s="10" t="s">
        <v>29</v>
      </c>
      <c r="E43" s="15" t="s">
        <v>62</v>
      </c>
      <c r="F43" s="16" t="s">
        <v>40</v>
      </c>
      <c r="G43" s="44">
        <v>8500</v>
      </c>
      <c r="H43" s="18"/>
      <c r="I43" s="18">
        <f>ROUND(ROUND(H43,2)*ROUND(G43,3),2)</f>
        <v>0</v>
      </c>
    </row>
    <row r="44" spans="1:9" ht="25.5" x14ac:dyDescent="0.2">
      <c r="A44" s="19" t="s">
        <v>32</v>
      </c>
      <c r="E44" s="20" t="s">
        <v>63</v>
      </c>
    </row>
    <row r="45" spans="1:9" x14ac:dyDescent="0.2">
      <c r="A45" s="21" t="s">
        <v>34</v>
      </c>
      <c r="E45" s="27" t="s">
        <v>79</v>
      </c>
    </row>
    <row r="46" spans="1:9" ht="25.5" x14ac:dyDescent="0.2">
      <c r="A46" t="s">
        <v>36</v>
      </c>
      <c r="E46" s="20" t="s">
        <v>60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Dostál Jaroslav</cp:lastModifiedBy>
  <cp:lastPrinted>2022-04-22T04:33:23Z</cp:lastPrinted>
  <dcterms:created xsi:type="dcterms:W3CDTF">2022-02-11T06:20:26Z</dcterms:created>
  <dcterms:modified xsi:type="dcterms:W3CDTF">2023-04-06T06:59:58Z</dcterms:modified>
  <cp:category/>
  <cp:contentStatus/>
</cp:coreProperties>
</file>